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jenniferwalsh/Desktop/"/>
    </mc:Choice>
  </mc:AlternateContent>
  <bookViews>
    <workbookView xWindow="9240" yWindow="4660" windowWidth="16380" windowHeight="8200"/>
  </bookViews>
  <sheets>
    <sheet name="Balance Shee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1" l="1"/>
  <c r="B50" i="1"/>
  <c r="B12" i="1"/>
  <c r="B17" i="1"/>
  <c r="B44" i="1"/>
  <c r="B24" i="1"/>
  <c r="B25" i="1"/>
  <c r="B32" i="1"/>
  <c r="B35" i="1"/>
  <c r="B40" i="1"/>
  <c r="B53" i="1"/>
  <c r="B41" i="1"/>
  <c r="B45" i="1"/>
  <c r="B54" i="1"/>
  <c r="B18" i="1"/>
  <c r="B26" i="1"/>
</calcChain>
</file>

<file path=xl/sharedStrings.xml><?xml version="1.0" encoding="utf-8"?>
<sst xmlns="http://schemas.openxmlformats.org/spreadsheetml/2006/main" count="53" uniqueCount="53">
  <si>
    <t>Arizona Trail Association</t>
  </si>
  <si>
    <t>Balance Sheet</t>
  </si>
  <si>
    <t>Total</t>
  </si>
  <si>
    <t>ASSETS</t>
  </si>
  <si>
    <t xml:space="preserve">   Current Assets</t>
  </si>
  <si>
    <t xml:space="preserve">      Bank Accounts</t>
  </si>
  <si>
    <t xml:space="preserve">         1015 National Bank of AZ</t>
  </si>
  <si>
    <t xml:space="preserve">         1050 Petty Cash</t>
  </si>
  <si>
    <t xml:space="preserve">      Total Bank Accounts</t>
  </si>
  <si>
    <t xml:space="preserve">      Other current assets</t>
  </si>
  <si>
    <t xml:space="preserve">         1110 Investment - Vanguard</t>
  </si>
  <si>
    <t xml:space="preserve">      Total Other current assets</t>
  </si>
  <si>
    <t xml:space="preserve">   Total Current Assets</t>
  </si>
  <si>
    <t xml:space="preserve">   Fixed Assets</t>
  </si>
  <si>
    <t xml:space="preserve">      1500 Vehicles and Equipment</t>
  </si>
  <si>
    <t xml:space="preserve">         1510 Equipment</t>
  </si>
  <si>
    <t xml:space="preserve">         1530 Vehicles</t>
  </si>
  <si>
    <t xml:space="preserve">         1550 Accumulated Depreciation</t>
  </si>
  <si>
    <t xml:space="preserve">      Total 1500 Vehicles and Equipment</t>
  </si>
  <si>
    <t xml:space="preserve">   Total Fixed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</si>
  <si>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</si>
  <si>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</si>
  <si>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</si>
  <si>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</si>
  <si>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 Accounts Payable</t>
  </si>
  <si>
    <t xml:space="preserve">            2000 Accounts Payable</t>
  </si>
  <si>
    <t xml:space="preserve">        Total Accounts Payable</t>
  </si>
  <si>
    <t xml:space="preserve">          Credit Cards</t>
  </si>
  <si>
    <t xml:space="preserve">            2010 National Bank of AZ Credit Card</t>
  </si>
  <si>
    <t xml:space="preserve">         Total Credit Cards</t>
  </si>
  <si>
    <t xml:space="preserve">         Other Current Liabilities</t>
  </si>
  <si>
    <t xml:space="preserve">            2020 Natural Restorations</t>
  </si>
  <si>
    <t xml:space="preserve">            2100 Payroll Liabilities</t>
  </si>
  <si>
    <t xml:space="preserve">            2200 Deferred Grant Income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</si>
  <si>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</si>
  <si>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</si>
  <si>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</si>
  <si>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</si>
  <si>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   3000 Net Assets</t>
  </si>
  <si>
    <t xml:space="preserve">         3020 Net Assets - Perm Restricted</t>
  </si>
  <si>
    <t xml:space="preserve">      Total 3000 Net Assets</t>
  </si>
  <si>
    <t xml:space="preserve">      3900 Unrestricted Net Assets</t>
  </si>
  <si>
    <t xml:space="preserve">      Net Income</t>
  </si>
  <si>
    <t xml:space="preserve">   Total Equity</t>
  </si>
  <si>
    <t>TOTAL LIABILITIES AND EQUITY</t>
  </si>
  <si>
    <t xml:space="preserve">         1315 Security Deposits</t>
  </si>
  <si>
    <t xml:space="preserve">      Long-Term Liabilities</t>
  </si>
  <si>
    <t xml:space="preserve">            2210 Notes Payable - Oracle Ford</t>
  </si>
  <si>
    <t xml:space="preserve">      Total Long-Term Liabliities</t>
  </si>
  <si>
    <t xml:space="preserve">         1210 Credit Card Receivables</t>
  </si>
  <si>
    <t xml:space="preserve">         1030 PayPal</t>
  </si>
  <si>
    <t xml:space="preserve">         3030 Net Assets - Temp Restricted</t>
  </si>
  <si>
    <t>As of May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</si>
</sst>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* #,##0.00"/>
    <numFmt numFmtId="165" formatCode="[$$-409]#,##0.00;\-[$$-409]#,##0.00"/>
  </numFmts>
  <fonts count="8" x14ac:knownFonts="1"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4" fontId="6" fillId="0" borderId="0" xfId="0" applyNumberFormat="1" applyFont="1" applyBorder="1" applyAlignment="1">
      <alignment wrapText="1"/>
    </xf>
    <xf numFmtId="4" fontId="6" fillId="0" borderId="0" xfId="0" applyNumberFormat="1" applyFont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wrapText="1"/>
    </xf>
    <xf numFmtId="165" fontId="5" fillId="0" borderId="0" xfId="0" applyNumberFormat="1" applyFont="1" applyBorder="1" applyAlignment="1">
      <alignment wrapText="1"/>
    </xf>
    <xf numFmtId="4" fontId="5" fillId="0" borderId="0" xfId="0" applyNumberFormat="1" applyFont="1" applyBorder="1" applyAlignment="1">
      <alignment wrapText="1"/>
    </xf>
    <xf numFmtId="164" fontId="5" fillId="0" borderId="4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5" fillId="0" borderId="5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tabSelected="1" workbookViewId="0">
      <selection activeCell="B54" sqref="B54"/>
    </sheetView>
  </sheetViews>
  <sheetFormatPr baseColWidth="10" defaultColWidth="9.1640625" defaultRowHeight="13" x14ac:dyDescent="0.15"/>
  <cols>
    <col min="1" max="1" width="43" style="1" customWidth="1"/>
    <col min="2" max="2" width="10.5" style="1" customWidth="1"/>
    <col min="3" max="16384" width="9.1640625" style="1"/>
  </cols>
  <sheetData>
    <row r="1" spans="1:2" ht="12.75" customHeight="1" x14ac:dyDescent="0.2">
      <c r="A1" s="16" t="s">
        <v>0</v>
      </c>
      <c r="B1" s="16"/>
    </row>
    <row r="2" spans="1:2" ht="12.75" customHeight="1" x14ac:dyDescent="0.2">
      <c r="A2" s="16" t="s">
        <v>1</v>
      </c>
      <c r="B2" s="16"/>
    </row>
    <row r="3" spans="1:2" ht="12.75" customHeight="1" x14ac:dyDescent="0.15">
      <c r="A3" s="17" t="s">
        <v>52</v>
      </c>
      <c r="B3" s="17"/>
    </row>
    <row r="4" spans="1:2" ht="12.75" customHeight="1" x14ac:dyDescent="0.15">
      <c r="A4" s="15"/>
      <c r="B4" s="2"/>
    </row>
    <row r="5" spans="1:2" ht="12.75" customHeight="1" x14ac:dyDescent="0.15">
      <c r="A5" s="3"/>
      <c r="B5" s="4" t="s">
        <v>2</v>
      </c>
    </row>
    <row r="6" spans="1:2" ht="12.75" customHeight="1" x14ac:dyDescent="0.15">
      <c r="A6" s="5" t="s">
        <v>3</v>
      </c>
      <c r="B6" s="6"/>
    </row>
    <row r="7" spans="1:2" ht="12.75" customHeight="1" x14ac:dyDescent="0.15">
      <c r="A7" s="5" t="s">
        <v>4</v>
      </c>
      <c r="B7" s="6"/>
    </row>
    <row r="8" spans="1:2" ht="12.75" customHeight="1" x14ac:dyDescent="0.15">
      <c r="A8" s="5" t="s">
        <v>5</v>
      </c>
      <c r="B8" s="6"/>
    </row>
    <row r="9" spans="1:2" ht="12.75" customHeight="1" x14ac:dyDescent="0.15">
      <c r="A9" s="5" t="s">
        <v>6</v>
      </c>
      <c r="B9" s="7">
        <v>500226.51</v>
      </c>
    </row>
    <row r="10" spans="1:2" ht="12.75" customHeight="1" x14ac:dyDescent="0.15">
      <c r="A10" s="5" t="s">
        <v>50</v>
      </c>
      <c r="B10" s="7">
        <v>909.28</v>
      </c>
    </row>
    <row r="11" spans="1:2" ht="12.75" customHeight="1" x14ac:dyDescent="0.15">
      <c r="A11" s="5" t="s">
        <v>7</v>
      </c>
      <c r="B11" s="7">
        <v>347</v>
      </c>
    </row>
    <row r="12" spans="1:2" ht="12.75" customHeight="1" x14ac:dyDescent="0.15">
      <c r="A12" s="5" t="s">
        <v>8</v>
      </c>
      <c r="B12" s="8">
        <f>(B9)+B10+(B11)</f>
        <v>501482.79000000004</v>
      </c>
    </row>
    <row r="13" spans="1:2" ht="12.75" customHeight="1" x14ac:dyDescent="0.15">
      <c r="A13" s="5" t="s">
        <v>9</v>
      </c>
      <c r="B13" s="6"/>
    </row>
    <row r="14" spans="1:2" ht="12.75" customHeight="1" x14ac:dyDescent="0.15">
      <c r="A14" s="5" t="s">
        <v>10</v>
      </c>
      <c r="B14" s="7">
        <v>95439.27</v>
      </c>
    </row>
    <row r="15" spans="1:2" ht="12.75" customHeight="1" x14ac:dyDescent="0.15">
      <c r="A15" s="5" t="s">
        <v>49</v>
      </c>
      <c r="B15" s="7">
        <v>0</v>
      </c>
    </row>
    <row r="16" spans="1:2" ht="12.75" customHeight="1" x14ac:dyDescent="0.15">
      <c r="A16" s="5" t="s">
        <v>45</v>
      </c>
      <c r="B16" s="7">
        <v>1215</v>
      </c>
    </row>
    <row r="17" spans="1:2" ht="12.75" customHeight="1" x14ac:dyDescent="0.15">
      <c r="A17" s="5" t="s">
        <v>11</v>
      </c>
      <c r="B17" s="8">
        <f>(B14)+B15+(B16)</f>
        <v>96654.27</v>
      </c>
    </row>
    <row r="18" spans="1:2" ht="12.75" customHeight="1" x14ac:dyDescent="0.15">
      <c r="A18" s="5" t="s">
        <v>12</v>
      </c>
      <c r="B18" s="8">
        <f>(B12)+(B17)</f>
        <v>598137.06000000006</v>
      </c>
    </row>
    <row r="19" spans="1:2" ht="12.75" customHeight="1" x14ac:dyDescent="0.15">
      <c r="A19" s="5" t="s">
        <v>13</v>
      </c>
      <c r="B19" s="6"/>
    </row>
    <row r="20" spans="1:2" ht="12.75" customHeight="1" x14ac:dyDescent="0.15">
      <c r="A20" s="5" t="s">
        <v>14</v>
      </c>
      <c r="B20" s="6"/>
    </row>
    <row r="21" spans="1:2" ht="12.75" customHeight="1" x14ac:dyDescent="0.15">
      <c r="A21" s="5" t="s">
        <v>15</v>
      </c>
      <c r="B21" s="7">
        <v>22848.12</v>
      </c>
    </row>
    <row r="22" spans="1:2" ht="12.75" customHeight="1" x14ac:dyDescent="0.15">
      <c r="A22" s="5" t="s">
        <v>16</v>
      </c>
      <c r="B22" s="7">
        <v>126418.39</v>
      </c>
    </row>
    <row r="23" spans="1:2" ht="12.75" customHeight="1" x14ac:dyDescent="0.15">
      <c r="A23" s="5" t="s">
        <v>17</v>
      </c>
      <c r="B23" s="7">
        <v>-97567.31</v>
      </c>
    </row>
    <row r="24" spans="1:2" ht="12.75" customHeight="1" x14ac:dyDescent="0.15">
      <c r="A24" s="5" t="s">
        <v>18</v>
      </c>
      <c r="B24" s="8">
        <f>(((B20)+(B21))+(B22))+(B23)</f>
        <v>51699.200000000012</v>
      </c>
    </row>
    <row r="25" spans="1:2" ht="12.75" customHeight="1" x14ac:dyDescent="0.15">
      <c r="A25" s="5" t="s">
        <v>19</v>
      </c>
      <c r="B25" s="8">
        <f>B24</f>
        <v>51699.200000000012</v>
      </c>
    </row>
    <row r="26" spans="1:2" ht="12.75" customHeight="1" x14ac:dyDescent="0.15">
      <c r="A26" s="5" t="s">
        <v>20</v>
      </c>
      <c r="B26" s="8">
        <f>(B18)+(B25)</f>
        <v>649836.26</v>
      </c>
    </row>
    <row r="27" spans="1:2" ht="12.75" customHeight="1" x14ac:dyDescent="0.15">
      <c r="A27" s="5" t="s">
        <v>21</v>
      </c>
      <c r="B27" s="6"/>
    </row>
    <row r="28" spans="1:2" ht="12.75" customHeight="1" x14ac:dyDescent="0.15">
      <c r="A28" s="5" t="s">
        <v>22</v>
      </c>
      <c r="B28" s="6"/>
    </row>
    <row r="29" spans="1:2" ht="12.75" customHeight="1" x14ac:dyDescent="0.15">
      <c r="A29" s="5" t="s">
        <v>23</v>
      </c>
      <c r="B29" s="6"/>
    </row>
    <row r="30" spans="1:2" ht="12.75" customHeight="1" x14ac:dyDescent="0.15">
      <c r="A30" s="5" t="s">
        <v>24</v>
      </c>
      <c r="B30" s="6"/>
    </row>
    <row r="31" spans="1:2" ht="12.75" customHeight="1" x14ac:dyDescent="0.15">
      <c r="A31" s="5" t="s">
        <v>25</v>
      </c>
      <c r="B31" s="9">
        <v>500</v>
      </c>
    </row>
    <row r="32" spans="1:2" ht="12.75" customHeight="1" x14ac:dyDescent="0.15">
      <c r="A32" s="5" t="s">
        <v>26</v>
      </c>
      <c r="B32" s="10">
        <f>SUM(B31)</f>
        <v>500</v>
      </c>
    </row>
    <row r="33" spans="1:2" ht="12.75" customHeight="1" x14ac:dyDescent="0.15">
      <c r="A33" s="5" t="s">
        <v>27</v>
      </c>
      <c r="B33" s="6"/>
    </row>
    <row r="34" spans="1:2" ht="12.75" customHeight="1" x14ac:dyDescent="0.15">
      <c r="A34" s="5" t="s">
        <v>28</v>
      </c>
      <c r="B34" s="9">
        <v>13119.72</v>
      </c>
    </row>
    <row r="35" spans="1:2" ht="12.75" customHeight="1" x14ac:dyDescent="0.15">
      <c r="A35" s="5" t="s">
        <v>29</v>
      </c>
      <c r="B35" s="11">
        <f>SUM(B34)</f>
        <v>13119.72</v>
      </c>
    </row>
    <row r="36" spans="1:2" ht="12.75" customHeight="1" x14ac:dyDescent="0.15">
      <c r="A36" s="5" t="s">
        <v>30</v>
      </c>
      <c r="B36" s="6"/>
    </row>
    <row r="37" spans="1:2" ht="12.75" customHeight="1" x14ac:dyDescent="0.15">
      <c r="A37" s="5" t="s">
        <v>31</v>
      </c>
      <c r="B37" s="6">
        <v>0</v>
      </c>
    </row>
    <row r="38" spans="1:2" ht="12.75" customHeight="1" x14ac:dyDescent="0.15">
      <c r="A38" s="5" t="s">
        <v>32</v>
      </c>
      <c r="B38" s="7">
        <v>0</v>
      </c>
    </row>
    <row r="39" spans="1:2" ht="12.75" customHeight="1" x14ac:dyDescent="0.15">
      <c r="A39" s="5" t="s">
        <v>33</v>
      </c>
      <c r="B39" s="7">
        <v>0</v>
      </c>
    </row>
    <row r="40" spans="1:2" ht="12.75" customHeight="1" x14ac:dyDescent="0.15">
      <c r="A40" s="5" t="s">
        <v>34</v>
      </c>
      <c r="B40" s="8">
        <f>SUM(B37+B38+B39)</f>
        <v>0</v>
      </c>
    </row>
    <row r="41" spans="1:2" ht="12.75" customHeight="1" x14ac:dyDescent="0.15">
      <c r="A41" s="5" t="s">
        <v>35</v>
      </c>
      <c r="B41" s="12">
        <f>SUM(B32+B34+B40)</f>
        <v>13619.72</v>
      </c>
    </row>
    <row r="42" spans="1:2" ht="12.75" customHeight="1" x14ac:dyDescent="0.15">
      <c r="A42" s="5" t="s">
        <v>46</v>
      </c>
      <c r="B42" s="13"/>
    </row>
    <row r="43" spans="1:2" ht="12.75" customHeight="1" x14ac:dyDescent="0.15">
      <c r="A43" s="5" t="s">
        <v>47</v>
      </c>
      <c r="B43" s="14">
        <v>2912.89</v>
      </c>
    </row>
    <row r="44" spans="1:2" ht="12.75" customHeight="1" x14ac:dyDescent="0.15">
      <c r="A44" s="5" t="s">
        <v>48</v>
      </c>
      <c r="B44" s="13">
        <f>B43</f>
        <v>2912.89</v>
      </c>
    </row>
    <row r="45" spans="1:2" ht="12.75" customHeight="1" x14ac:dyDescent="0.15">
      <c r="A45" s="5" t="s">
        <v>36</v>
      </c>
      <c r="B45" s="8">
        <f>B41+B43</f>
        <v>16532.61</v>
      </c>
    </row>
    <row r="46" spans="1:2" ht="12.75" customHeight="1" x14ac:dyDescent="0.15">
      <c r="A46" s="5" t="s">
        <v>37</v>
      </c>
      <c r="B46" s="6"/>
    </row>
    <row r="47" spans="1:2" ht="12.75" customHeight="1" x14ac:dyDescent="0.15">
      <c r="A47" s="5" t="s">
        <v>38</v>
      </c>
      <c r="B47" s="6"/>
    </row>
    <row r="48" spans="1:2" ht="12.75" customHeight="1" x14ac:dyDescent="0.15">
      <c r="A48" s="5" t="s">
        <v>39</v>
      </c>
      <c r="B48" s="7">
        <f>5000</f>
        <v>5000</v>
      </c>
    </row>
    <row r="49" spans="1:2" ht="12.75" customHeight="1" x14ac:dyDescent="0.15">
      <c r="A49" s="5" t="s">
        <v>51</v>
      </c>
      <c r="B49" s="7">
        <v>18328.75</v>
      </c>
    </row>
    <row r="50" spans="1:2" ht="12.75" customHeight="1" x14ac:dyDescent="0.15">
      <c r="A50" s="5" t="s">
        <v>40</v>
      </c>
      <c r="B50" s="8">
        <f>(B47)+(B48)+(B49)</f>
        <v>23328.75</v>
      </c>
    </row>
    <row r="51" spans="1:2" ht="12.75" customHeight="1" x14ac:dyDescent="0.15">
      <c r="A51" s="5" t="s">
        <v>41</v>
      </c>
      <c r="B51" s="7">
        <v>276797.96000000002</v>
      </c>
    </row>
    <row r="52" spans="1:2" ht="12.75" customHeight="1" x14ac:dyDescent="0.15">
      <c r="A52" s="5" t="s">
        <v>42</v>
      </c>
      <c r="B52" s="7">
        <v>333176.94</v>
      </c>
    </row>
    <row r="53" spans="1:2" ht="12.75" customHeight="1" x14ac:dyDescent="0.15">
      <c r="A53" s="5" t="s">
        <v>43</v>
      </c>
      <c r="B53" s="8">
        <f>((B50)+(B51))+(B52)</f>
        <v>633303.65</v>
      </c>
    </row>
    <row r="54" spans="1:2" ht="12.75" customHeight="1" x14ac:dyDescent="0.15">
      <c r="A54" s="5" t="s">
        <v>44</v>
      </c>
      <c r="B54" s="8">
        <f>(B45)+(B53)</f>
        <v>649836.26</v>
      </c>
    </row>
    <row r="55" spans="1:2" ht="12.75" customHeight="1" x14ac:dyDescent="0.15">
      <c r="A55" s="5"/>
      <c r="B55" s="6"/>
    </row>
    <row r="56" spans="1:2" ht="12.75" customHeight="1" x14ac:dyDescent="0.15"/>
    <row r="57" spans="1:2" ht="12.75" customHeight="1" x14ac:dyDescent="0.15"/>
    <row r="58" spans="1:2" ht="12.75" customHeight="1" x14ac:dyDescent="0.15">
      <c r="A58" s="18"/>
      <c r="B58" s="18"/>
    </row>
  </sheetData>
  <sheetProtection selectLockedCells="1" selectUnlockedCells="1"/>
  <mergeCells count="4">
    <mergeCell ref="A1:B1"/>
    <mergeCell ref="A2:B2"/>
    <mergeCell ref="A3:B3"/>
    <mergeCell ref="A58:B58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2016-05-31T01:35:00Z</dcterms:created>
  <dcterms:modified xsi:type="dcterms:W3CDTF">2019-07-12T21:48:00Z</dcterms:modified>
</cp:coreProperties>
</file>